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MEN'S JEANS" sheetId="2" r:id="rId1"/>
  </sheets>
  <definedNames>
    <definedName name="__________________________A6555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8" i="2" l="1"/>
  <c r="R18" i="2"/>
  <c r="P18" i="2"/>
  <c r="O18" i="2"/>
  <c r="N18" i="2"/>
  <c r="O17" i="2"/>
  <c r="M17" i="2"/>
  <c r="S16" i="2"/>
  <c r="R16" i="2"/>
  <c r="Q16" i="2"/>
  <c r="P16" i="2"/>
  <c r="O16" i="2"/>
  <c r="M16" i="2"/>
  <c r="O15" i="2"/>
  <c r="M15" i="2"/>
  <c r="S14" i="2"/>
  <c r="R14" i="2"/>
  <c r="Q14" i="2"/>
  <c r="P14" i="2"/>
  <c r="O14" i="2"/>
  <c r="M14" i="2"/>
  <c r="O13" i="2"/>
  <c r="M13" i="2"/>
  <c r="S12" i="2"/>
  <c r="R12" i="2"/>
  <c r="Q12" i="2"/>
  <c r="P12" i="2"/>
  <c r="O12" i="2"/>
  <c r="M12" i="2"/>
  <c r="O11" i="2"/>
  <c r="M11" i="2"/>
  <c r="S10" i="2"/>
  <c r="R10" i="2"/>
  <c r="Q10" i="2"/>
  <c r="Q18" i="2" s="1"/>
  <c r="P10" i="2"/>
  <c r="O10" i="2"/>
  <c r="M10" i="2"/>
</calcChain>
</file>

<file path=xl/sharedStrings.xml><?xml version="1.0" encoding="utf-8"?>
<sst xmlns="http://schemas.openxmlformats.org/spreadsheetml/2006/main" count="27" uniqueCount="20">
  <si>
    <t>PACKING LIST</t>
  </si>
  <si>
    <t>AMERICAN RAG</t>
  </si>
  <si>
    <t>CTN NO.</t>
  </si>
  <si>
    <t>STYLE NO</t>
  </si>
  <si>
    <t>COLOR</t>
  </si>
  <si>
    <t>CTN NO
箱号</t>
  </si>
  <si>
    <r>
      <rPr>
        <b/>
        <sz val="11"/>
        <rFont val="Arial"/>
        <charset val="134"/>
      </rPr>
      <t xml:space="preserve">CTN
</t>
    </r>
    <r>
      <rPr>
        <b/>
        <sz val="11"/>
        <rFont val="宋体"/>
        <charset val="134"/>
      </rPr>
      <t>每箱件数</t>
    </r>
  </si>
  <si>
    <r>
      <rPr>
        <b/>
        <sz val="11"/>
        <rFont val="Arial"/>
        <charset val="134"/>
      </rPr>
      <t xml:space="preserve">CTNS
</t>
    </r>
    <r>
      <rPr>
        <b/>
        <sz val="11"/>
        <rFont val="宋体"/>
        <charset val="134"/>
      </rPr>
      <t>箱数</t>
    </r>
  </si>
  <si>
    <r>
      <rPr>
        <b/>
        <sz val="11"/>
        <rFont val="宋体"/>
        <charset val="134"/>
      </rPr>
      <t>总数</t>
    </r>
    <r>
      <rPr>
        <b/>
        <sz val="11"/>
        <rFont val="Arial"/>
        <charset val="134"/>
      </rPr>
      <t>(PCS)</t>
    </r>
  </si>
  <si>
    <r>
      <rPr>
        <b/>
        <sz val="11"/>
        <rFont val="宋体"/>
        <charset val="134"/>
      </rPr>
      <t>总净重</t>
    </r>
    <r>
      <rPr>
        <b/>
        <sz val="11"/>
        <rFont val="Arial"/>
        <charset val="134"/>
      </rPr>
      <t>(LBS)</t>
    </r>
  </si>
  <si>
    <r>
      <rPr>
        <b/>
        <sz val="11"/>
        <rFont val="宋体"/>
        <charset val="134"/>
      </rPr>
      <t>总毛重</t>
    </r>
    <r>
      <rPr>
        <b/>
        <sz val="11"/>
        <rFont val="Arial"/>
        <charset val="134"/>
      </rPr>
      <t>(LBS)</t>
    </r>
  </si>
  <si>
    <r>
      <rPr>
        <b/>
        <sz val="11"/>
        <rFont val="宋体"/>
        <charset val="134"/>
      </rPr>
      <t>立方</t>
    </r>
    <r>
      <rPr>
        <b/>
        <sz val="11"/>
        <rFont val="Arial"/>
        <charset val="134"/>
      </rPr>
      <t xml:space="preserve">
CBM</t>
    </r>
  </si>
  <si>
    <t>内长</t>
  </si>
  <si>
    <t>AR25S-01SL</t>
  </si>
  <si>
    <t>HRZ</t>
  </si>
  <si>
    <t>-</t>
  </si>
  <si>
    <t>GRN</t>
  </si>
  <si>
    <t>BLK</t>
  </si>
  <si>
    <r>
      <rPr>
        <b/>
        <sz val="18"/>
        <rFont val="Arial"/>
        <charset val="134"/>
      </rPr>
      <t>BRAND</t>
    </r>
    <r>
      <rPr>
        <b/>
        <sz val="18"/>
        <rFont val="宋体"/>
        <charset val="134"/>
      </rPr>
      <t>：</t>
    </r>
  </si>
  <si>
    <t>PIECES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</si>
</sst>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 "/>
  </numFmts>
  <fonts count="12">
    <font>
      <sz val="11"/>
      <color theme="1"/>
      <name val="Calibri"/>
      <charset val="134"/>
      <scheme val="minor"/>
    </font>
    <font>
      <b/>
      <u/>
      <sz val="18"/>
      <name val="宋体"/>
      <charset val="134"/>
    </font>
    <font>
      <b/>
      <sz val="18"/>
      <name val="Arial"/>
      <charset val="134"/>
    </font>
    <font>
      <b/>
      <sz val="18"/>
      <name val="宋体"/>
      <charset val="134"/>
    </font>
    <font>
      <b/>
      <sz val="11"/>
      <name val="Arial"/>
      <charset val="134"/>
    </font>
    <font>
      <b/>
      <sz val="11"/>
      <name val="宋体"/>
      <charset val="134"/>
    </font>
    <font>
      <sz val="11"/>
      <color rgb="FF000000"/>
      <name val="Arial"/>
      <charset val="134"/>
    </font>
    <font>
      <sz val="12"/>
      <name val="宋体"/>
      <charset val="134"/>
    </font>
    <font>
      <sz val="10"/>
      <name val="Arial"/>
      <charset val="134"/>
    </font>
    <font>
      <b/>
      <sz val="18"/>
      <color rgb="FFFF0000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7" fillId="0" borderId="0"/>
    <xf numFmtId="0" fontId="7" fillId="0" borderId="0"/>
    <xf numFmtId="0" fontId="8" fillId="0" borderId="0"/>
  </cellStyleXfs>
  <cellXfs count="47"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2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 vertical="center" shrinkToFit="1"/>
    </xf>
    <xf numFmtId="0" fontId="2" fillId="2" borderId="0" xfId="2" applyFont="1" applyFill="1" applyBorder="1" applyAlignment="1">
      <alignment horizontal="center" vertical="center" shrinkToFit="1"/>
    </xf>
    <xf numFmtId="0" fontId="2" fillId="2" borderId="0" xfId="3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center" vertical="center" wrapText="1"/>
    </xf>
    <xf numFmtId="49" fontId="11" fillId="2" borderId="1" xfId="2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0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 shrinkToFit="1"/>
    </xf>
    <xf numFmtId="0" fontId="2" fillId="2" borderId="0" xfId="2" applyFont="1" applyFill="1" applyBorder="1" applyAlignment="1">
      <alignment horizontal="center" vertical="center" shrinkToFit="1"/>
    </xf>
    <xf numFmtId="164" fontId="2" fillId="2" borderId="0" xfId="2" applyNumberFormat="1" applyFont="1" applyFill="1" applyAlignment="1">
      <alignment horizontal="center" vertical="center" shrinkToFit="1"/>
    </xf>
    <xf numFmtId="0" fontId="2" fillId="0" borderId="0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/>
    </xf>
    <xf numFmtId="0" fontId="2" fillId="2" borderId="0" xfId="2" applyNumberFormat="1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2" fillId="2" borderId="0" xfId="2" applyFont="1" applyFill="1" applyAlignment="1">
      <alignment horizontal="center" vertical="center" shrinkToFit="1"/>
    </xf>
    <xf numFmtId="0" fontId="1" fillId="0" borderId="0" xfId="2" applyFont="1" applyFill="1" applyAlignment="1">
      <alignment horizontal="center" vertical="center"/>
    </xf>
    <xf numFmtId="0" fontId="9" fillId="0" borderId="0" xfId="2" applyFont="1" applyFill="1" applyAlignment="1">
      <alignment horizontal="center" vertical="center"/>
    </xf>
  </cellXfs>
  <cellStyles count="4">
    <cellStyle name="Normal" xfId="0" builtinId="0"/>
    <cellStyle name="常规 2 11" xfId="1"/>
    <cellStyle name="常规_1-10_展广08装箱2_展广09装箱单 2 4 2" xfId="2"/>
    <cellStyle name="常规_复件 INV-PL 空白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14</xdr:row>
      <xdr:rowOff>561975</xdr:rowOff>
    </xdr:from>
    <xdr:to>
      <xdr:col>0</xdr:col>
      <xdr:colOff>1450975</xdr:colOff>
      <xdr:row>17</xdr:row>
      <xdr:rowOff>91440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6654165"/>
          <a:ext cx="965200" cy="143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504825</xdr:colOff>
      <xdr:row>8</xdr:row>
      <xdr:rowOff>371475</xdr:rowOff>
    </xdr:from>
    <xdr:to>
      <xdr:col>0</xdr:col>
      <xdr:colOff>1447165</xdr:colOff>
      <xdr:row>11</xdr:row>
      <xdr:rowOff>34290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4825" y="2869565"/>
          <a:ext cx="942340" cy="1351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104775</xdr:colOff>
      <xdr:row>11</xdr:row>
      <xdr:rowOff>92075</xdr:rowOff>
    </xdr:from>
    <xdr:to>
      <xdr:col>1</xdr:col>
      <xdr:colOff>4445</xdr:colOff>
      <xdr:row>14</xdr:row>
      <xdr:rowOff>377190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775" y="4279265"/>
          <a:ext cx="1518920" cy="21901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tabSelected="1" workbookViewId="0">
      <selection activeCell="U8" sqref="U8:U9"/>
    </sheetView>
  </sheetViews>
  <sheetFormatPr defaultColWidth="9" defaultRowHeight="15"/>
  <cols>
    <col min="1" max="1" width="24.28515625" style="1" customWidth="1"/>
    <col min="2" max="2" width="11" style="1" customWidth="1"/>
    <col min="3" max="3" width="14.5703125" style="1" customWidth="1"/>
    <col min="4" max="4" width="7.7109375" style="1" customWidth="1"/>
    <col min="5" max="5" width="4.5703125" style="1" customWidth="1"/>
    <col min="6" max="6" width="8.28515625" style="1" customWidth="1"/>
    <col min="7" max="7" width="9.5703125" style="1" customWidth="1"/>
    <col min="8" max="12" width="8.5703125" style="1" customWidth="1"/>
    <col min="13" max="16" width="9" style="1"/>
    <col min="17" max="17" width="0.140625" style="1" customWidth="1"/>
    <col min="18" max="19" width="9.42578125" style="1" hidden="1" customWidth="1"/>
    <col min="20" max="16384" width="9" style="1"/>
  </cols>
  <sheetData>
    <row r="1" spans="1:22" ht="22.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3"/>
    </row>
    <row r="2" spans="1:22" ht="23.25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"/>
    </row>
    <row r="3" spans="1:22" ht="23.25">
      <c r="A3" s="32"/>
      <c r="B3" s="32"/>
      <c r="C3" s="32"/>
      <c r="D3" s="32"/>
      <c r="E3" s="32"/>
      <c r="F3" s="32"/>
      <c r="G3" s="32"/>
      <c r="H3" s="6"/>
      <c r="I3" s="6"/>
      <c r="J3" s="5"/>
      <c r="K3" s="5"/>
      <c r="L3" s="5"/>
      <c r="M3" s="7"/>
      <c r="N3" s="33"/>
      <c r="O3" s="34"/>
      <c r="P3" s="34"/>
      <c r="Q3" s="8"/>
      <c r="R3" s="42"/>
      <c r="S3" s="42"/>
      <c r="T3" s="4"/>
      <c r="U3" s="4"/>
      <c r="V3" s="4"/>
    </row>
    <row r="4" spans="1:22" ht="23.25">
      <c r="A4" s="31" t="s">
        <v>18</v>
      </c>
      <c r="B4" s="32"/>
      <c r="C4" s="32" t="s">
        <v>1</v>
      </c>
      <c r="D4" s="32"/>
      <c r="E4" s="32"/>
      <c r="F4" s="32"/>
      <c r="G4" s="32"/>
      <c r="H4" s="6"/>
      <c r="I4" s="6"/>
      <c r="J4" s="6"/>
      <c r="K4" s="6"/>
      <c r="L4" s="5"/>
      <c r="M4" s="7"/>
      <c r="N4" s="33"/>
      <c r="O4" s="34"/>
      <c r="P4" s="34"/>
      <c r="Q4" s="8"/>
      <c r="R4" s="42"/>
      <c r="S4" s="42"/>
      <c r="T4" s="4"/>
      <c r="U4" s="4"/>
      <c r="V4" s="4"/>
    </row>
    <row r="5" spans="1:22" ht="23.25">
      <c r="A5" s="31"/>
      <c r="B5" s="32"/>
      <c r="C5" s="43"/>
      <c r="D5" s="43"/>
      <c r="E5" s="43"/>
      <c r="F5" s="43"/>
      <c r="G5" s="43"/>
      <c r="H5" s="6"/>
      <c r="I5" s="6"/>
      <c r="J5" s="6"/>
      <c r="K5" s="6"/>
      <c r="L5" s="9"/>
      <c r="M5" s="7"/>
      <c r="N5" s="33"/>
      <c r="O5" s="34"/>
      <c r="P5" s="34"/>
      <c r="Q5" s="44"/>
      <c r="R5" s="44"/>
      <c r="S5" s="44"/>
      <c r="T5" s="44"/>
      <c r="U5" s="44"/>
      <c r="V5" s="4"/>
    </row>
    <row r="6" spans="1:22" ht="23.25">
      <c r="A6" s="31"/>
      <c r="B6" s="32"/>
      <c r="C6" s="5"/>
      <c r="D6" s="5"/>
      <c r="E6" s="5"/>
      <c r="F6" s="5"/>
      <c r="G6" s="5"/>
      <c r="H6" s="6"/>
      <c r="I6" s="6"/>
      <c r="J6" s="6"/>
      <c r="K6" s="6"/>
      <c r="L6" s="10"/>
      <c r="M6" s="7"/>
      <c r="N6" s="33"/>
      <c r="O6" s="34"/>
      <c r="P6" s="34"/>
      <c r="Q6" s="35"/>
      <c r="R6" s="35"/>
      <c r="S6" s="35"/>
      <c r="T6" s="35"/>
      <c r="U6" s="35"/>
      <c r="V6" s="4"/>
    </row>
    <row r="7" spans="1:22" ht="23.25">
      <c r="A7" s="11"/>
      <c r="B7" s="11"/>
      <c r="C7" s="4"/>
      <c r="D7" s="4"/>
      <c r="E7" s="4"/>
      <c r="F7" s="4"/>
      <c r="G7" s="4"/>
      <c r="H7" s="11"/>
      <c r="I7" s="11"/>
      <c r="J7" s="11"/>
      <c r="K7" s="36"/>
      <c r="L7" s="36"/>
      <c r="M7" s="36"/>
      <c r="N7" s="36"/>
      <c r="O7" s="36"/>
      <c r="P7" s="36"/>
      <c r="Q7" s="36"/>
      <c r="R7" s="4"/>
      <c r="S7" s="4"/>
      <c r="T7" s="4"/>
      <c r="U7" s="4"/>
      <c r="V7" s="4"/>
    </row>
    <row r="8" spans="1:22" ht="33.950000000000003" customHeight="1">
      <c r="A8" s="12" t="s">
        <v>2</v>
      </c>
      <c r="B8" s="12" t="s">
        <v>3</v>
      </c>
      <c r="C8" s="12" t="s">
        <v>4</v>
      </c>
      <c r="D8" s="25" t="s">
        <v>5</v>
      </c>
      <c r="E8" s="26"/>
      <c r="F8" s="26"/>
      <c r="G8" s="12"/>
      <c r="H8" s="37"/>
      <c r="I8" s="37"/>
      <c r="J8" s="37"/>
      <c r="K8" s="37"/>
      <c r="L8" s="37"/>
      <c r="M8" s="26" t="s">
        <v>6</v>
      </c>
      <c r="N8" s="26" t="s">
        <v>7</v>
      </c>
      <c r="O8" s="28" t="s">
        <v>19</v>
      </c>
      <c r="P8" s="39" t="s">
        <v>8</v>
      </c>
      <c r="Q8" s="25" t="s">
        <v>9</v>
      </c>
      <c r="R8" s="25" t="s">
        <v>10</v>
      </c>
      <c r="S8" s="25" t="s">
        <v>11</v>
      </c>
      <c r="T8" s="41"/>
      <c r="U8" s="41"/>
    </row>
    <row r="9" spans="1:22" ht="33" customHeight="1">
      <c r="A9" s="14"/>
      <c r="B9" s="14"/>
      <c r="C9" s="13"/>
      <c r="D9" s="26"/>
      <c r="E9" s="26"/>
      <c r="F9" s="26"/>
      <c r="G9" s="13" t="s">
        <v>12</v>
      </c>
      <c r="H9" s="15">
        <v>30</v>
      </c>
      <c r="I9" s="15">
        <v>32</v>
      </c>
      <c r="J9" s="15">
        <v>34</v>
      </c>
      <c r="K9" s="15">
        <v>36</v>
      </c>
      <c r="L9" s="15">
        <v>38</v>
      </c>
      <c r="M9" s="26"/>
      <c r="N9" s="38"/>
      <c r="O9" s="29"/>
      <c r="P9" s="40"/>
      <c r="Q9" s="26"/>
      <c r="R9" s="26"/>
      <c r="S9" s="26"/>
      <c r="T9" s="38"/>
      <c r="U9" s="38"/>
    </row>
    <row r="10" spans="1:22" ht="50.1" customHeight="1">
      <c r="A10" s="30"/>
      <c r="B10" s="30" t="s">
        <v>13</v>
      </c>
      <c r="C10" s="30" t="s">
        <v>14</v>
      </c>
      <c r="D10" s="23">
        <v>1</v>
      </c>
      <c r="E10" s="23" t="s">
        <v>15</v>
      </c>
      <c r="F10" s="23">
        <v>600</v>
      </c>
      <c r="G10" s="16">
        <v>30</v>
      </c>
      <c r="H10" s="16">
        <v>2</v>
      </c>
      <c r="I10" s="16">
        <v>4</v>
      </c>
      <c r="J10" s="16">
        <v>4</v>
      </c>
      <c r="K10" s="16">
        <v>2</v>
      </c>
      <c r="L10" s="16">
        <v>2</v>
      </c>
      <c r="M10" s="16">
        <f t="shared" ref="M10:M17" si="0">L10+K10+J10+I10+H10</f>
        <v>14</v>
      </c>
      <c r="N10" s="23">
        <v>600</v>
      </c>
      <c r="O10" s="19">
        <f t="shared" ref="O10:O14" si="1">N10*M10</f>
        <v>8400</v>
      </c>
      <c r="P10" s="21">
        <f t="shared" ref="P10:P14" si="2">O10+O11</f>
        <v>14400</v>
      </c>
      <c r="Q10" s="16">
        <f t="shared" ref="Q10:Q14" si="3">T10*N10</f>
        <v>0</v>
      </c>
      <c r="R10" s="16">
        <f t="shared" ref="R10:R14" si="4">U10*N10</f>
        <v>0</v>
      </c>
      <c r="S10" s="17">
        <f t="shared" ref="S10:S14" si="5">0.52*0.38*0.25*N10</f>
        <v>29.64</v>
      </c>
      <c r="T10" s="16"/>
      <c r="U10" s="16"/>
    </row>
    <row r="11" spans="1:22" ht="50.1" customHeight="1">
      <c r="A11" s="30"/>
      <c r="B11" s="30"/>
      <c r="C11" s="30"/>
      <c r="D11" s="27"/>
      <c r="E11" s="27"/>
      <c r="F11" s="27"/>
      <c r="G11" s="16">
        <v>32</v>
      </c>
      <c r="H11" s="16">
        <v>2</v>
      </c>
      <c r="I11" s="16">
        <v>2</v>
      </c>
      <c r="J11" s="16">
        <v>2</v>
      </c>
      <c r="K11" s="16">
        <v>2</v>
      </c>
      <c r="L11" s="16">
        <v>2</v>
      </c>
      <c r="M11" s="16">
        <f t="shared" si="0"/>
        <v>10</v>
      </c>
      <c r="N11" s="27"/>
      <c r="O11" s="19">
        <f t="shared" ref="O11:O15" si="6">N10*M11</f>
        <v>6000</v>
      </c>
      <c r="P11" s="22"/>
      <c r="Q11" s="16"/>
      <c r="R11" s="16"/>
      <c r="S11" s="17"/>
      <c r="T11" s="16"/>
      <c r="U11" s="16"/>
    </row>
    <row r="12" spans="1:22" ht="50.1" customHeight="1">
      <c r="A12" s="23"/>
      <c r="B12" s="30" t="s">
        <v>13</v>
      </c>
      <c r="C12" s="30" t="s">
        <v>16</v>
      </c>
      <c r="D12" s="23">
        <v>1</v>
      </c>
      <c r="E12" s="23" t="s">
        <v>15</v>
      </c>
      <c r="F12" s="23">
        <v>600</v>
      </c>
      <c r="G12" s="16">
        <v>30</v>
      </c>
      <c r="H12" s="16">
        <v>2</v>
      </c>
      <c r="I12" s="16">
        <v>4</v>
      </c>
      <c r="J12" s="16">
        <v>4</v>
      </c>
      <c r="K12" s="16">
        <v>2</v>
      </c>
      <c r="L12" s="16">
        <v>2</v>
      </c>
      <c r="M12" s="16">
        <f t="shared" si="0"/>
        <v>14</v>
      </c>
      <c r="N12" s="23">
        <v>600</v>
      </c>
      <c r="O12" s="19">
        <f t="shared" si="1"/>
        <v>8400</v>
      </c>
      <c r="P12" s="23">
        <f t="shared" si="2"/>
        <v>14400</v>
      </c>
      <c r="Q12" s="16">
        <f t="shared" si="3"/>
        <v>0</v>
      </c>
      <c r="R12" s="16">
        <f t="shared" si="4"/>
        <v>0</v>
      </c>
      <c r="S12" s="17">
        <f t="shared" si="5"/>
        <v>29.64</v>
      </c>
      <c r="T12" s="16"/>
      <c r="U12" s="16"/>
    </row>
    <row r="13" spans="1:22" ht="50.1" customHeight="1">
      <c r="A13" s="24"/>
      <c r="B13" s="30"/>
      <c r="C13" s="30"/>
      <c r="D13" s="27"/>
      <c r="E13" s="27"/>
      <c r="F13" s="27"/>
      <c r="G13" s="16">
        <v>32</v>
      </c>
      <c r="H13" s="16">
        <v>2</v>
      </c>
      <c r="I13" s="16">
        <v>2</v>
      </c>
      <c r="J13" s="16">
        <v>2</v>
      </c>
      <c r="K13" s="16">
        <v>2</v>
      </c>
      <c r="L13" s="16">
        <v>2</v>
      </c>
      <c r="M13" s="16">
        <f t="shared" si="0"/>
        <v>10</v>
      </c>
      <c r="N13" s="27"/>
      <c r="O13" s="19">
        <f t="shared" si="6"/>
        <v>6000</v>
      </c>
      <c r="P13" s="24"/>
      <c r="Q13" s="16"/>
      <c r="R13" s="16"/>
      <c r="S13" s="17"/>
      <c r="T13" s="16"/>
      <c r="U13" s="16"/>
    </row>
    <row r="14" spans="1:22" ht="50.1" customHeight="1">
      <c r="A14" s="24"/>
      <c r="B14" s="30" t="s">
        <v>13</v>
      </c>
      <c r="C14" s="30" t="s">
        <v>16</v>
      </c>
      <c r="D14" s="23">
        <v>1</v>
      </c>
      <c r="E14" s="23" t="s">
        <v>15</v>
      </c>
      <c r="F14" s="23">
        <v>50</v>
      </c>
      <c r="G14" s="16">
        <v>30</v>
      </c>
      <c r="H14" s="16">
        <v>2</v>
      </c>
      <c r="I14" s="16">
        <v>4</v>
      </c>
      <c r="J14" s="16">
        <v>4</v>
      </c>
      <c r="K14" s="16">
        <v>2</v>
      </c>
      <c r="L14" s="16">
        <v>2</v>
      </c>
      <c r="M14" s="16">
        <f t="shared" si="0"/>
        <v>14</v>
      </c>
      <c r="N14" s="23">
        <v>50</v>
      </c>
      <c r="O14" s="19">
        <f t="shared" si="1"/>
        <v>700</v>
      </c>
      <c r="P14" s="23">
        <f t="shared" si="2"/>
        <v>1200</v>
      </c>
      <c r="Q14" s="16">
        <f t="shared" si="3"/>
        <v>0</v>
      </c>
      <c r="R14" s="16">
        <f t="shared" si="4"/>
        <v>0</v>
      </c>
      <c r="S14" s="17">
        <f t="shared" si="5"/>
        <v>2.4700000000000002</v>
      </c>
      <c r="T14" s="16"/>
      <c r="U14" s="16"/>
    </row>
    <row r="15" spans="1:22" ht="50.1" customHeight="1">
      <c r="A15" s="27"/>
      <c r="B15" s="30"/>
      <c r="C15" s="30"/>
      <c r="D15" s="27"/>
      <c r="E15" s="27"/>
      <c r="F15" s="27"/>
      <c r="G15" s="16">
        <v>32</v>
      </c>
      <c r="H15" s="16">
        <v>2</v>
      </c>
      <c r="I15" s="16">
        <v>2</v>
      </c>
      <c r="J15" s="16">
        <v>2</v>
      </c>
      <c r="K15" s="16">
        <v>2</v>
      </c>
      <c r="L15" s="16">
        <v>2</v>
      </c>
      <c r="M15" s="16">
        <f t="shared" si="0"/>
        <v>10</v>
      </c>
      <c r="N15" s="27"/>
      <c r="O15" s="19">
        <f t="shared" si="6"/>
        <v>500</v>
      </c>
      <c r="P15" s="24"/>
      <c r="Q15" s="16"/>
      <c r="R15" s="16"/>
      <c r="S15" s="17"/>
      <c r="T15" s="16"/>
      <c r="U15" s="16"/>
    </row>
    <row r="16" spans="1:22" s="2" customFormat="1" ht="50.1" customHeight="1">
      <c r="A16" s="23"/>
      <c r="B16" s="30" t="s">
        <v>13</v>
      </c>
      <c r="C16" s="23" t="s">
        <v>17</v>
      </c>
      <c r="D16" s="24">
        <v>1</v>
      </c>
      <c r="E16" s="24" t="s">
        <v>15</v>
      </c>
      <c r="F16" s="24">
        <v>125</v>
      </c>
      <c r="G16" s="16">
        <v>30</v>
      </c>
      <c r="H16" s="16">
        <v>2</v>
      </c>
      <c r="I16" s="16">
        <v>4</v>
      </c>
      <c r="J16" s="16">
        <v>4</v>
      </c>
      <c r="K16" s="16">
        <v>2</v>
      </c>
      <c r="L16" s="16">
        <v>2</v>
      </c>
      <c r="M16" s="16">
        <f t="shared" si="0"/>
        <v>14</v>
      </c>
      <c r="N16" s="23">
        <v>125</v>
      </c>
      <c r="O16" s="19">
        <f>N16*M16</f>
        <v>1750</v>
      </c>
      <c r="P16" s="23">
        <f>O16+O17</f>
        <v>3000</v>
      </c>
      <c r="Q16" s="16">
        <f>T16*N16</f>
        <v>0</v>
      </c>
      <c r="R16" s="16">
        <f>U16*N16</f>
        <v>0</v>
      </c>
      <c r="S16" s="17">
        <f>0.52*0.38*0.25*N16</f>
        <v>6.1749999999999998</v>
      </c>
      <c r="T16" s="16"/>
      <c r="U16" s="16"/>
      <c r="V16" s="18"/>
    </row>
    <row r="17" spans="1:22" s="2" customFormat="1" ht="50.1" customHeight="1">
      <c r="A17" s="27"/>
      <c r="B17" s="30"/>
      <c r="C17" s="27"/>
      <c r="D17" s="27"/>
      <c r="E17" s="27"/>
      <c r="F17" s="27"/>
      <c r="G17" s="16">
        <v>32</v>
      </c>
      <c r="H17" s="16">
        <v>2</v>
      </c>
      <c r="I17" s="16">
        <v>2</v>
      </c>
      <c r="J17" s="16">
        <v>2</v>
      </c>
      <c r="K17" s="16">
        <v>2</v>
      </c>
      <c r="L17" s="16">
        <v>2</v>
      </c>
      <c r="M17" s="16">
        <f t="shared" si="0"/>
        <v>10</v>
      </c>
      <c r="N17" s="27"/>
      <c r="O17" s="19">
        <f>N16*M17</f>
        <v>1250</v>
      </c>
      <c r="P17" s="24"/>
      <c r="Q17" s="16"/>
      <c r="R17" s="16"/>
      <c r="S17" s="17"/>
      <c r="T17" s="16"/>
      <c r="U17" s="16"/>
      <c r="V17" s="18"/>
    </row>
    <row r="18" spans="1:22" ht="30" customHeight="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>
        <f t="shared" ref="N18:S18" si="7">SUM(N10:N17)</f>
        <v>1375</v>
      </c>
      <c r="O18" s="20">
        <f t="shared" si="7"/>
        <v>33000</v>
      </c>
      <c r="P18" s="16">
        <f t="shared" si="7"/>
        <v>33000</v>
      </c>
      <c r="Q18" s="17">
        <f t="shared" si="7"/>
        <v>0</v>
      </c>
      <c r="R18" s="17">
        <f t="shared" si="7"/>
        <v>0</v>
      </c>
      <c r="S18" s="17">
        <f t="shared" si="7"/>
        <v>67.924999999999997</v>
      </c>
      <c r="T18" s="16"/>
      <c r="U18" s="16"/>
      <c r="V18" s="18"/>
    </row>
    <row r="19" spans="1:2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</row>
  </sheetData>
  <mergeCells count="60">
    <mergeCell ref="A1:U1"/>
    <mergeCell ref="A2:U2"/>
    <mergeCell ref="A3:B3"/>
    <mergeCell ref="C3:G3"/>
    <mergeCell ref="N3:P3"/>
    <mergeCell ref="R3:S3"/>
    <mergeCell ref="A4:B4"/>
    <mergeCell ref="C4:G4"/>
    <mergeCell ref="N4:P4"/>
    <mergeCell ref="R4:S4"/>
    <mergeCell ref="A5:B5"/>
    <mergeCell ref="C5:G5"/>
    <mergeCell ref="N5:P5"/>
    <mergeCell ref="Q5:U5"/>
    <mergeCell ref="A6:B6"/>
    <mergeCell ref="N6:P6"/>
    <mergeCell ref="Q6:U6"/>
    <mergeCell ref="K7:Q7"/>
    <mergeCell ref="H8:L8"/>
    <mergeCell ref="M8:M9"/>
    <mergeCell ref="N8:N9"/>
    <mergeCell ref="P8:P9"/>
    <mergeCell ref="R8:R9"/>
    <mergeCell ref="S8:S9"/>
    <mergeCell ref="T8:T9"/>
    <mergeCell ref="U8:U9"/>
    <mergeCell ref="D8:F9"/>
    <mergeCell ref="A10:A11"/>
    <mergeCell ref="A12:A15"/>
    <mergeCell ref="A16:A17"/>
    <mergeCell ref="B10:B11"/>
    <mergeCell ref="B12:B13"/>
    <mergeCell ref="B14:B15"/>
    <mergeCell ref="B16:B17"/>
    <mergeCell ref="C10:C11"/>
    <mergeCell ref="C12:C13"/>
    <mergeCell ref="C14:C15"/>
    <mergeCell ref="C16:C17"/>
    <mergeCell ref="D10:D11"/>
    <mergeCell ref="D12:D13"/>
    <mergeCell ref="D14:D15"/>
    <mergeCell ref="D16:D17"/>
    <mergeCell ref="E10:E11"/>
    <mergeCell ref="E12:E13"/>
    <mergeCell ref="E14:E15"/>
    <mergeCell ref="E16:E17"/>
    <mergeCell ref="F10:F11"/>
    <mergeCell ref="F12:F13"/>
    <mergeCell ref="F14:F15"/>
    <mergeCell ref="F16:F17"/>
    <mergeCell ref="N10:N11"/>
    <mergeCell ref="N12:N13"/>
    <mergeCell ref="N14:N15"/>
    <mergeCell ref="N16:N17"/>
    <mergeCell ref="O8:O9"/>
    <mergeCell ref="P10:P11"/>
    <mergeCell ref="P12:P13"/>
    <mergeCell ref="P14:P15"/>
    <mergeCell ref="P16:P17"/>
    <mergeCell ref="Q8:Q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MEN'S JEANS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2023-05-12T11:15:00Z</dcterms:created>
  <dcterms:modified xsi:type="dcterms:W3CDTF">2026-04-30T15:08:09Z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92B3E87140774A948D5093EAAEA4F200_13</vt:lpwstr>
  </property>
  <property fmtid="{D5CDD505-2E9C-101B-9397-08002B2CF9AE}" pid="4" name="CalculationRule">
    <vt:i4>0</vt:i4>
  </property>
</Properties>
</file>